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01" sheetId="1" r:id="rId1"/>
  </sheets>
  <definedNames>
    <definedName name="_xlnm.Print_Titles" localSheetId="0">'01'!$2:$2</definedName>
    <definedName name="_xlnm._FilterDatabase" localSheetId="0" hidden="1">'01'!$A$2:$F$97</definedName>
  </definedNames>
  <calcPr calcId="144525"/>
</workbook>
</file>

<file path=xl/sharedStrings.xml><?xml version="1.0" encoding="utf-8"?>
<sst xmlns="http://schemas.openxmlformats.org/spreadsheetml/2006/main" count="132" uniqueCount="10">
  <si>
    <t>2021年度黄山市市直公立医院使用周转池编制公开招聘急需紧缺专业人才加试笔试成绩</t>
  </si>
  <si>
    <t>序号</t>
  </si>
  <si>
    <t>岗位代码</t>
  </si>
  <si>
    <t>招聘单位</t>
  </si>
  <si>
    <t>准考证号</t>
  </si>
  <si>
    <t>考试成绩</t>
  </si>
  <si>
    <t>备注</t>
  </si>
  <si>
    <t>市第二人民医院</t>
  </si>
  <si>
    <t>缺考</t>
  </si>
  <si>
    <t>市中医医院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</si>
</sst>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sz val="11"/>
      <color indexed="8"/>
      <name val="宋体"/>
      <charset val="134"/>
    </font>
    <font>
      <b/>
      <sz val="16"/>
      <color theme="1"/>
      <name val="宋体"/>
      <charset val="134"/>
      <scheme val="minor"/>
    </font>
    <font>
      <b/>
      <sz val="11"/>
      <color rgb="FF3F3F3F"/>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5" applyNumberFormat="0" applyFont="0" applyAlignment="0" applyProtection="0">
      <alignment vertical="center"/>
    </xf>
    <xf numFmtId="0" fontId="8" fillId="2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8" fillId="13" borderId="0" applyNumberFormat="0" applyBorder="0" applyAlignment="0" applyProtection="0">
      <alignment vertical="center"/>
    </xf>
    <xf numFmtId="0" fontId="13" fillId="0" borderId="7" applyNumberFormat="0" applyFill="0" applyAlignment="0" applyProtection="0">
      <alignment vertical="center"/>
    </xf>
    <xf numFmtId="0" fontId="8" fillId="22" borderId="0" applyNumberFormat="0" applyBorder="0" applyAlignment="0" applyProtection="0">
      <alignment vertical="center"/>
    </xf>
    <xf numFmtId="0" fontId="3" fillId="2" borderId="2" applyNumberFormat="0" applyAlignment="0" applyProtection="0">
      <alignment vertical="center"/>
    </xf>
    <xf numFmtId="0" fontId="12" fillId="2" borderId="3" applyNumberFormat="0" applyAlignment="0" applyProtection="0">
      <alignment vertical="center"/>
    </xf>
    <xf numFmtId="0" fontId="10" fillId="12" borderId="4" applyNumberFormat="0" applyAlignment="0" applyProtection="0">
      <alignment vertical="center"/>
    </xf>
    <xf numFmtId="0" fontId="5" fillId="23" borderId="0" applyNumberFormat="0" applyBorder="0" applyAlignment="0" applyProtection="0">
      <alignment vertical="center"/>
    </xf>
    <xf numFmtId="0" fontId="8" fillId="16"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5" fillId="21" borderId="0" applyNumberFormat="0" applyBorder="0" applyAlignment="0" applyProtection="0">
      <alignment vertical="center"/>
    </xf>
    <xf numFmtId="0" fontId="8" fillId="25"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8" borderId="0" applyNumberFormat="0" applyBorder="0" applyAlignment="0" applyProtection="0">
      <alignment vertical="center"/>
    </xf>
    <xf numFmtId="0" fontId="5" fillId="30" borderId="0" applyNumberFormat="0" applyBorder="0" applyAlignment="0" applyProtection="0">
      <alignment vertical="center"/>
    </xf>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5" fillId="19" borderId="0" applyNumberFormat="0" applyBorder="0" applyAlignment="0" applyProtection="0">
      <alignment vertical="center"/>
    </xf>
    <xf numFmtId="0" fontId="5" fillId="7" borderId="0" applyNumberFormat="0" applyBorder="0" applyAlignment="0" applyProtection="0">
      <alignment vertical="center"/>
    </xf>
    <xf numFmtId="0" fontId="8" fillId="18" borderId="0" applyNumberFormat="0" applyBorder="0" applyAlignment="0" applyProtection="0">
      <alignment vertical="center"/>
    </xf>
    <xf numFmtId="0" fontId="5" fillId="31" borderId="0" applyNumberFormat="0" applyBorder="0" applyAlignment="0" applyProtection="0">
      <alignment vertical="center"/>
    </xf>
    <xf numFmtId="0" fontId="8" fillId="15" borderId="0" applyNumberFormat="0" applyBorder="0" applyAlignment="0" applyProtection="0">
      <alignment vertical="center"/>
    </xf>
    <xf numFmtId="0" fontId="8" fillId="32" borderId="0" applyNumberFormat="0" applyBorder="0" applyAlignment="0" applyProtection="0">
      <alignment vertical="center"/>
    </xf>
    <xf numFmtId="0" fontId="5" fillId="9" borderId="0" applyNumberFormat="0" applyBorder="0" applyAlignment="0" applyProtection="0">
      <alignment vertical="center"/>
    </xf>
    <xf numFmtId="0" fontId="8" fillId="14"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center" vertical="center" wrapText="1"/>
    </xf>
    <xf numFmtId="0" fontId="0" fillId="0" borderId="1" xfId="0" applyBorder="1">
      <alignment vertical="center"/>
    </xf>
    <xf numFmtId="0" fontId="1" fillId="0" borderId="1" xfId="0" applyFont="1"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7"/>
  <sheetViews>
    <sheetView tabSelected="1" workbookViewId="0">
      <selection activeCell="A2" sqref="$A2:$XFD2"/>
    </sheetView>
  </sheetViews>
  <sheetFormatPr defaultColWidth="9" defaultRowHeight="13.5" outlineLevelCol="5"/>
  <cols>
    <col min="1" max="1" width="6.25833333333333" customWidth="1"/>
    <col min="2" max="2" width="18.9833333333333" style="1" customWidth="1"/>
    <col min="3" max="3" width="24.325" style="1" customWidth="1"/>
    <col min="4" max="4" width="15.925" style="1" customWidth="1"/>
    <col min="5" max="5" width="10.8583333333333" customWidth="1"/>
  </cols>
  <sheetData>
    <row r="1" ht="56" customHeight="1" spans="1:6">
      <c r="A1" s="2" t="s">
        <v>0</v>
      </c>
      <c r="B1" s="2"/>
      <c r="C1" s="2"/>
      <c r="D1" s="2"/>
      <c r="E1" s="2"/>
      <c r="F1" s="2"/>
    </row>
    <row r="2" ht="28" customHeight="1" spans="1:6">
      <c r="A2" s="3" t="s">
        <v>1</v>
      </c>
      <c r="B2" s="4" t="s">
        <v>2</v>
      </c>
      <c r="C2" s="4" t="s">
        <v>3</v>
      </c>
      <c r="D2" s="4" t="s">
        <v>4</v>
      </c>
      <c r="E2" s="5" t="s">
        <v>5</v>
      </c>
      <c r="F2" s="5" t="s">
        <v>6</v>
      </c>
    </row>
    <row r="3" spans="1:6">
      <c r="A3" s="5">
        <v>1</v>
      </c>
      <c r="B3" s="4" t="str">
        <f t="shared" ref="B3:B65" si="0">"20210063"</f>
        <v>20210063</v>
      </c>
      <c r="C3" s="4" t="s">
        <v>7</v>
      </c>
      <c r="D3" s="4" t="str">
        <f>"202100630101"</f>
        <v>202100630101</v>
      </c>
      <c r="E3" s="5">
        <v>49</v>
      </c>
      <c r="F3" s="5"/>
    </row>
    <row r="4" spans="1:6">
      <c r="A4" s="5">
        <v>2</v>
      </c>
      <c r="B4" s="4" t="str">
        <f t="shared" si="0"/>
        <v>20210063</v>
      </c>
      <c r="C4" s="4" t="s">
        <v>7</v>
      </c>
      <c r="D4" s="4" t="str">
        <f>"202100630102"</f>
        <v>202100630102</v>
      </c>
      <c r="E4" s="5">
        <v>0</v>
      </c>
      <c r="F4" s="5" t="s">
        <v>8</v>
      </c>
    </row>
    <row r="5" spans="1:6">
      <c r="A5" s="5">
        <v>3</v>
      </c>
      <c r="B5" s="4" t="str">
        <f t="shared" si="0"/>
        <v>20210063</v>
      </c>
      <c r="C5" s="4" t="s">
        <v>7</v>
      </c>
      <c r="D5" s="4" t="str">
        <f>"202100630103"</f>
        <v>202100630103</v>
      </c>
      <c r="E5" s="5">
        <v>0</v>
      </c>
      <c r="F5" s="5" t="s">
        <v>8</v>
      </c>
    </row>
    <row r="6" spans="1:6">
      <c r="A6" s="5">
        <v>4</v>
      </c>
      <c r="B6" s="4" t="str">
        <f t="shared" si="0"/>
        <v>20210063</v>
      </c>
      <c r="C6" s="4" t="s">
        <v>7</v>
      </c>
      <c r="D6" s="4" t="str">
        <f>"202100630104"</f>
        <v>202100630104</v>
      </c>
      <c r="E6" s="5">
        <v>59</v>
      </c>
      <c r="F6" s="5"/>
    </row>
    <row r="7" spans="1:6">
      <c r="A7" s="5">
        <v>5</v>
      </c>
      <c r="B7" s="4" t="str">
        <f t="shared" si="0"/>
        <v>20210063</v>
      </c>
      <c r="C7" s="4" t="s">
        <v>7</v>
      </c>
      <c r="D7" s="4" t="str">
        <f>"202100630105"</f>
        <v>202100630105</v>
      </c>
      <c r="E7" s="5">
        <v>61</v>
      </c>
      <c r="F7" s="5"/>
    </row>
    <row r="8" spans="1:6">
      <c r="A8" s="5">
        <v>6</v>
      </c>
      <c r="B8" s="4" t="str">
        <f t="shared" si="0"/>
        <v>20210063</v>
      </c>
      <c r="C8" s="4" t="s">
        <v>7</v>
      </c>
      <c r="D8" s="4" t="str">
        <f>"202100630106"</f>
        <v>202100630106</v>
      </c>
      <c r="E8" s="5">
        <v>0</v>
      </c>
      <c r="F8" s="5" t="s">
        <v>8</v>
      </c>
    </row>
    <row r="9" spans="1:6">
      <c r="A9" s="5">
        <v>7</v>
      </c>
      <c r="B9" s="4" t="str">
        <f t="shared" si="0"/>
        <v>20210063</v>
      </c>
      <c r="C9" s="4" t="s">
        <v>7</v>
      </c>
      <c r="D9" s="4" t="str">
        <f>"202100630107"</f>
        <v>202100630107</v>
      </c>
      <c r="E9" s="5">
        <v>65</v>
      </c>
      <c r="F9" s="5"/>
    </row>
    <row r="10" spans="1:6">
      <c r="A10" s="5">
        <v>8</v>
      </c>
      <c r="B10" s="4" t="str">
        <f t="shared" si="0"/>
        <v>20210063</v>
      </c>
      <c r="C10" s="4" t="s">
        <v>7</v>
      </c>
      <c r="D10" s="4" t="str">
        <f>"202100630108"</f>
        <v>202100630108</v>
      </c>
      <c r="E10" s="5">
        <v>65</v>
      </c>
      <c r="F10" s="5"/>
    </row>
    <row r="11" spans="1:6">
      <c r="A11" s="5">
        <v>9</v>
      </c>
      <c r="B11" s="4" t="str">
        <f t="shared" si="0"/>
        <v>20210063</v>
      </c>
      <c r="C11" s="4" t="s">
        <v>7</v>
      </c>
      <c r="D11" s="4" t="str">
        <f>"202100630109"</f>
        <v>202100630109</v>
      </c>
      <c r="E11" s="5">
        <v>63</v>
      </c>
      <c r="F11" s="5"/>
    </row>
    <row r="12" spans="1:6">
      <c r="A12" s="5">
        <v>10</v>
      </c>
      <c r="B12" s="4" t="str">
        <f t="shared" si="0"/>
        <v>20210063</v>
      </c>
      <c r="C12" s="4" t="s">
        <v>7</v>
      </c>
      <c r="D12" s="4" t="str">
        <f>"202100630110"</f>
        <v>202100630110</v>
      </c>
      <c r="E12" s="5">
        <v>0</v>
      </c>
      <c r="F12" s="5" t="s">
        <v>8</v>
      </c>
    </row>
    <row r="13" spans="1:6">
      <c r="A13" s="5">
        <v>11</v>
      </c>
      <c r="B13" s="4" t="str">
        <f t="shared" si="0"/>
        <v>20210063</v>
      </c>
      <c r="C13" s="4" t="s">
        <v>7</v>
      </c>
      <c r="D13" s="4" t="str">
        <f>"202100630111"</f>
        <v>202100630111</v>
      </c>
      <c r="E13" s="5">
        <v>0</v>
      </c>
      <c r="F13" s="5" t="s">
        <v>8</v>
      </c>
    </row>
    <row r="14" spans="1:6">
      <c r="A14" s="5">
        <v>12</v>
      </c>
      <c r="B14" s="4" t="str">
        <f t="shared" si="0"/>
        <v>20210063</v>
      </c>
      <c r="C14" s="4" t="s">
        <v>7</v>
      </c>
      <c r="D14" s="4" t="str">
        <f>"202100630112"</f>
        <v>202100630112</v>
      </c>
      <c r="E14" s="5">
        <v>65</v>
      </c>
      <c r="F14" s="5"/>
    </row>
    <row r="15" spans="1:6">
      <c r="A15" s="5">
        <v>13</v>
      </c>
      <c r="B15" s="4" t="str">
        <f t="shared" si="0"/>
        <v>20210063</v>
      </c>
      <c r="C15" s="4" t="s">
        <v>7</v>
      </c>
      <c r="D15" s="4" t="str">
        <f>"202100630113"</f>
        <v>202100630113</v>
      </c>
      <c r="E15" s="5">
        <v>53</v>
      </c>
      <c r="F15" s="5"/>
    </row>
    <row r="16" spans="1:6">
      <c r="A16" s="5">
        <v>14</v>
      </c>
      <c r="B16" s="4" t="str">
        <f t="shared" si="0"/>
        <v>20210063</v>
      </c>
      <c r="C16" s="4" t="s">
        <v>7</v>
      </c>
      <c r="D16" s="4" t="str">
        <f>"202100630114"</f>
        <v>202100630114</v>
      </c>
      <c r="E16" s="5">
        <v>48</v>
      </c>
      <c r="F16" s="5"/>
    </row>
    <row r="17" spans="1:6">
      <c r="A17" s="5">
        <v>15</v>
      </c>
      <c r="B17" s="4" t="str">
        <f t="shared" si="0"/>
        <v>20210063</v>
      </c>
      <c r="C17" s="4" t="s">
        <v>7</v>
      </c>
      <c r="D17" s="4" t="str">
        <f>"202100630115"</f>
        <v>202100630115</v>
      </c>
      <c r="E17" s="5">
        <v>70</v>
      </c>
      <c r="F17" s="5"/>
    </row>
    <row r="18" spans="1:6">
      <c r="A18" s="5">
        <v>16</v>
      </c>
      <c r="B18" s="4" t="str">
        <f t="shared" si="0"/>
        <v>20210063</v>
      </c>
      <c r="C18" s="4" t="s">
        <v>7</v>
      </c>
      <c r="D18" s="4" t="str">
        <f>"202100630116"</f>
        <v>202100630116</v>
      </c>
      <c r="E18" s="5">
        <v>0</v>
      </c>
      <c r="F18" s="5" t="s">
        <v>8</v>
      </c>
    </row>
    <row r="19" spans="1:6">
      <c r="A19" s="5">
        <v>17</v>
      </c>
      <c r="B19" s="4" t="str">
        <f t="shared" si="0"/>
        <v>20210063</v>
      </c>
      <c r="C19" s="4" t="s">
        <v>7</v>
      </c>
      <c r="D19" s="4" t="str">
        <f>"202100630117"</f>
        <v>202100630117</v>
      </c>
      <c r="E19" s="5">
        <v>42</v>
      </c>
      <c r="F19" s="5"/>
    </row>
    <row r="20" spans="1:6">
      <c r="A20" s="5">
        <v>18</v>
      </c>
      <c r="B20" s="4" t="str">
        <f t="shared" si="0"/>
        <v>20210063</v>
      </c>
      <c r="C20" s="4" t="s">
        <v>7</v>
      </c>
      <c r="D20" s="4" t="str">
        <f>"202100630118"</f>
        <v>202100630118</v>
      </c>
      <c r="E20" s="5">
        <v>59</v>
      </c>
      <c r="F20" s="5"/>
    </row>
    <row r="21" spans="1:6">
      <c r="A21" s="5">
        <v>19</v>
      </c>
      <c r="B21" s="4" t="str">
        <f t="shared" si="0"/>
        <v>20210063</v>
      </c>
      <c r="C21" s="4" t="s">
        <v>7</v>
      </c>
      <c r="D21" s="4" t="str">
        <f>"202100630119"</f>
        <v>202100630119</v>
      </c>
      <c r="E21" s="5">
        <v>66</v>
      </c>
      <c r="F21" s="5"/>
    </row>
    <row r="22" spans="1:6">
      <c r="A22" s="5">
        <v>20</v>
      </c>
      <c r="B22" s="4" t="str">
        <f t="shared" si="0"/>
        <v>20210063</v>
      </c>
      <c r="C22" s="4" t="s">
        <v>7</v>
      </c>
      <c r="D22" s="4" t="str">
        <f>"202100630120"</f>
        <v>202100630120</v>
      </c>
      <c r="E22" s="5">
        <v>0</v>
      </c>
      <c r="F22" s="5" t="s">
        <v>8</v>
      </c>
    </row>
    <row r="23" spans="1:6">
      <c r="A23" s="5">
        <v>21</v>
      </c>
      <c r="B23" s="4" t="str">
        <f t="shared" si="0"/>
        <v>20210063</v>
      </c>
      <c r="C23" s="4" t="s">
        <v>7</v>
      </c>
      <c r="D23" s="4" t="str">
        <f>"202100630121"</f>
        <v>202100630121</v>
      </c>
      <c r="E23" s="5">
        <v>60</v>
      </c>
      <c r="F23" s="5"/>
    </row>
    <row r="24" spans="1:6">
      <c r="A24" s="5">
        <v>22</v>
      </c>
      <c r="B24" s="4" t="str">
        <f t="shared" si="0"/>
        <v>20210063</v>
      </c>
      <c r="C24" s="4" t="s">
        <v>7</v>
      </c>
      <c r="D24" s="4" t="str">
        <f>"202100630122"</f>
        <v>202100630122</v>
      </c>
      <c r="E24" s="5">
        <v>0</v>
      </c>
      <c r="F24" s="5" t="s">
        <v>8</v>
      </c>
    </row>
    <row r="25" spans="1:6">
      <c r="A25" s="5">
        <v>23</v>
      </c>
      <c r="B25" s="4" t="str">
        <f t="shared" si="0"/>
        <v>20210063</v>
      </c>
      <c r="C25" s="4" t="s">
        <v>7</v>
      </c>
      <c r="D25" s="4" t="str">
        <f>"202100630123"</f>
        <v>202100630123</v>
      </c>
      <c r="E25" s="5">
        <v>73</v>
      </c>
      <c r="F25" s="5"/>
    </row>
    <row r="26" spans="1:6">
      <c r="A26" s="5">
        <v>24</v>
      </c>
      <c r="B26" s="4" t="str">
        <f t="shared" si="0"/>
        <v>20210063</v>
      </c>
      <c r="C26" s="4" t="s">
        <v>7</v>
      </c>
      <c r="D26" s="4" t="str">
        <f>"202100630124"</f>
        <v>202100630124</v>
      </c>
      <c r="E26" s="5">
        <v>55</v>
      </c>
      <c r="F26" s="5"/>
    </row>
    <row r="27" spans="1:6">
      <c r="A27" s="5">
        <v>25</v>
      </c>
      <c r="B27" s="4" t="str">
        <f t="shared" si="0"/>
        <v>20210063</v>
      </c>
      <c r="C27" s="4" t="s">
        <v>7</v>
      </c>
      <c r="D27" s="4" t="str">
        <f>"202100630125"</f>
        <v>202100630125</v>
      </c>
      <c r="E27" s="5">
        <v>56</v>
      </c>
      <c r="F27" s="5"/>
    </row>
    <row r="28" spans="1:6">
      <c r="A28" s="5">
        <v>26</v>
      </c>
      <c r="B28" s="4" t="str">
        <f t="shared" si="0"/>
        <v>20210063</v>
      </c>
      <c r="C28" s="4" t="s">
        <v>7</v>
      </c>
      <c r="D28" s="4" t="str">
        <f>"202100630126"</f>
        <v>202100630126</v>
      </c>
      <c r="E28" s="5">
        <v>62</v>
      </c>
      <c r="F28" s="5"/>
    </row>
    <row r="29" spans="1:6">
      <c r="A29" s="5">
        <v>27</v>
      </c>
      <c r="B29" s="4" t="str">
        <f t="shared" si="0"/>
        <v>20210063</v>
      </c>
      <c r="C29" s="4" t="s">
        <v>7</v>
      </c>
      <c r="D29" s="4" t="str">
        <f>"202100630127"</f>
        <v>202100630127</v>
      </c>
      <c r="E29" s="5">
        <v>62</v>
      </c>
      <c r="F29" s="5"/>
    </row>
    <row r="30" spans="1:6">
      <c r="A30" s="5">
        <v>28</v>
      </c>
      <c r="B30" s="4" t="str">
        <f t="shared" si="0"/>
        <v>20210063</v>
      </c>
      <c r="C30" s="4" t="s">
        <v>7</v>
      </c>
      <c r="D30" s="4" t="str">
        <f>"202100630128"</f>
        <v>202100630128</v>
      </c>
      <c r="E30" s="5">
        <v>65</v>
      </c>
      <c r="F30" s="5"/>
    </row>
    <row r="31" spans="1:6">
      <c r="A31" s="5">
        <v>29</v>
      </c>
      <c r="B31" s="4" t="str">
        <f t="shared" si="0"/>
        <v>20210063</v>
      </c>
      <c r="C31" s="4" t="s">
        <v>7</v>
      </c>
      <c r="D31" s="4" t="str">
        <f>"202100630129"</f>
        <v>202100630129</v>
      </c>
      <c r="E31" s="5">
        <v>63</v>
      </c>
      <c r="F31" s="5"/>
    </row>
    <row r="32" spans="1:6">
      <c r="A32" s="5">
        <v>30</v>
      </c>
      <c r="B32" s="4" t="str">
        <f t="shared" si="0"/>
        <v>20210063</v>
      </c>
      <c r="C32" s="4" t="s">
        <v>7</v>
      </c>
      <c r="D32" s="4" t="str">
        <f>"202100630130"</f>
        <v>202100630130</v>
      </c>
      <c r="E32" s="5">
        <v>53</v>
      </c>
      <c r="F32" s="5"/>
    </row>
    <row r="33" spans="1:6">
      <c r="A33" s="5">
        <v>31</v>
      </c>
      <c r="B33" s="4" t="str">
        <f t="shared" si="0"/>
        <v>20210063</v>
      </c>
      <c r="C33" s="4" t="s">
        <v>7</v>
      </c>
      <c r="D33" s="4" t="str">
        <f>"202100630201"</f>
        <v>202100630201</v>
      </c>
      <c r="E33" s="5">
        <v>46</v>
      </c>
      <c r="F33" s="5"/>
    </row>
    <row r="34" spans="1:6">
      <c r="A34" s="5">
        <v>32</v>
      </c>
      <c r="B34" s="4" t="str">
        <f t="shared" si="0"/>
        <v>20210063</v>
      </c>
      <c r="C34" s="4" t="s">
        <v>7</v>
      </c>
      <c r="D34" s="4" t="str">
        <f>"202100630202"</f>
        <v>202100630202</v>
      </c>
      <c r="E34" s="5">
        <v>56</v>
      </c>
      <c r="F34" s="5"/>
    </row>
    <row r="35" spans="1:6">
      <c r="A35" s="5">
        <v>33</v>
      </c>
      <c r="B35" s="4" t="str">
        <f t="shared" si="0"/>
        <v>20210063</v>
      </c>
      <c r="C35" s="4" t="s">
        <v>7</v>
      </c>
      <c r="D35" s="4" t="str">
        <f>"202100630203"</f>
        <v>202100630203</v>
      </c>
      <c r="E35" s="5">
        <v>64</v>
      </c>
      <c r="F35" s="5"/>
    </row>
    <row r="36" spans="1:6">
      <c r="A36" s="5">
        <v>34</v>
      </c>
      <c r="B36" s="4" t="str">
        <f t="shared" si="0"/>
        <v>20210063</v>
      </c>
      <c r="C36" s="4" t="s">
        <v>7</v>
      </c>
      <c r="D36" s="4" t="str">
        <f>"202100630204"</f>
        <v>202100630204</v>
      </c>
      <c r="E36" s="5">
        <v>85</v>
      </c>
      <c r="F36" s="5"/>
    </row>
    <row r="37" spans="1:6">
      <c r="A37" s="5">
        <v>35</v>
      </c>
      <c r="B37" s="4" t="str">
        <f t="shared" si="0"/>
        <v>20210063</v>
      </c>
      <c r="C37" s="4" t="s">
        <v>7</v>
      </c>
      <c r="D37" s="4" t="str">
        <f>"202100630205"</f>
        <v>202100630205</v>
      </c>
      <c r="E37" s="5">
        <v>56</v>
      </c>
      <c r="F37" s="5"/>
    </row>
    <row r="38" spans="1:6">
      <c r="A38" s="5">
        <v>36</v>
      </c>
      <c r="B38" s="4" t="str">
        <f t="shared" si="0"/>
        <v>20210063</v>
      </c>
      <c r="C38" s="4" t="s">
        <v>7</v>
      </c>
      <c r="D38" s="4" t="str">
        <f>"202100630206"</f>
        <v>202100630206</v>
      </c>
      <c r="E38" s="5">
        <v>55</v>
      </c>
      <c r="F38" s="5"/>
    </row>
    <row r="39" spans="1:6">
      <c r="A39" s="5">
        <v>37</v>
      </c>
      <c r="B39" s="4" t="str">
        <f t="shared" si="0"/>
        <v>20210063</v>
      </c>
      <c r="C39" s="4" t="s">
        <v>7</v>
      </c>
      <c r="D39" s="4" t="str">
        <f>"202100630207"</f>
        <v>202100630207</v>
      </c>
      <c r="E39" s="5">
        <v>46</v>
      </c>
      <c r="F39" s="5"/>
    </row>
    <row r="40" spans="1:6">
      <c r="A40" s="5">
        <v>38</v>
      </c>
      <c r="B40" s="4" t="str">
        <f t="shared" si="0"/>
        <v>20210063</v>
      </c>
      <c r="C40" s="4" t="s">
        <v>7</v>
      </c>
      <c r="D40" s="4" t="str">
        <f>"202100630208"</f>
        <v>202100630208</v>
      </c>
      <c r="E40" s="5">
        <v>0</v>
      </c>
      <c r="F40" s="5" t="s">
        <v>8</v>
      </c>
    </row>
    <row r="41" spans="1:6">
      <c r="A41" s="5">
        <v>39</v>
      </c>
      <c r="B41" s="4" t="str">
        <f t="shared" si="0"/>
        <v>20210063</v>
      </c>
      <c r="C41" s="4" t="s">
        <v>7</v>
      </c>
      <c r="D41" s="4" t="str">
        <f>"202100630209"</f>
        <v>202100630209</v>
      </c>
      <c r="E41" s="5">
        <v>0</v>
      </c>
      <c r="F41" s="5" t="s">
        <v>8</v>
      </c>
    </row>
    <row r="42" spans="1:6">
      <c r="A42" s="5">
        <v>40</v>
      </c>
      <c r="B42" s="4" t="str">
        <f t="shared" si="0"/>
        <v>20210063</v>
      </c>
      <c r="C42" s="4" t="s">
        <v>7</v>
      </c>
      <c r="D42" s="4" t="str">
        <f>"202100630210"</f>
        <v>202100630210</v>
      </c>
      <c r="E42" s="5">
        <v>60</v>
      </c>
      <c r="F42" s="5"/>
    </row>
    <row r="43" spans="1:6">
      <c r="A43" s="5">
        <v>41</v>
      </c>
      <c r="B43" s="4" t="str">
        <f t="shared" si="0"/>
        <v>20210063</v>
      </c>
      <c r="C43" s="4" t="s">
        <v>7</v>
      </c>
      <c r="D43" s="4" t="str">
        <f>"202100630211"</f>
        <v>202100630211</v>
      </c>
      <c r="E43" s="5">
        <v>47</v>
      </c>
      <c r="F43" s="5"/>
    </row>
    <row r="44" spans="1:6">
      <c r="A44" s="5">
        <v>42</v>
      </c>
      <c r="B44" s="4" t="str">
        <f t="shared" si="0"/>
        <v>20210063</v>
      </c>
      <c r="C44" s="4" t="s">
        <v>7</v>
      </c>
      <c r="D44" s="4" t="str">
        <f>"202100630212"</f>
        <v>202100630212</v>
      </c>
      <c r="E44" s="5">
        <v>65</v>
      </c>
      <c r="F44" s="5"/>
    </row>
    <row r="45" spans="1:6">
      <c r="A45" s="5">
        <v>43</v>
      </c>
      <c r="B45" s="4" t="str">
        <f t="shared" si="0"/>
        <v>20210063</v>
      </c>
      <c r="C45" s="4" t="s">
        <v>7</v>
      </c>
      <c r="D45" s="4" t="str">
        <f>"202100630213"</f>
        <v>202100630213</v>
      </c>
      <c r="E45" s="5">
        <v>57</v>
      </c>
      <c r="F45" s="5"/>
    </row>
    <row r="46" spans="1:6">
      <c r="A46" s="5">
        <v>44</v>
      </c>
      <c r="B46" s="4" t="str">
        <f t="shared" si="0"/>
        <v>20210063</v>
      </c>
      <c r="C46" s="4" t="s">
        <v>7</v>
      </c>
      <c r="D46" s="4" t="str">
        <f>"202100630214"</f>
        <v>202100630214</v>
      </c>
      <c r="E46" s="5">
        <v>58</v>
      </c>
      <c r="F46" s="5"/>
    </row>
    <row r="47" spans="1:6">
      <c r="A47" s="5">
        <v>45</v>
      </c>
      <c r="B47" s="4" t="str">
        <f t="shared" si="0"/>
        <v>20210063</v>
      </c>
      <c r="C47" s="4" t="s">
        <v>7</v>
      </c>
      <c r="D47" s="4" t="str">
        <f>"202100630215"</f>
        <v>202100630215</v>
      </c>
      <c r="E47" s="5">
        <v>57</v>
      </c>
      <c r="F47" s="5"/>
    </row>
    <row r="48" spans="1:6">
      <c r="A48" s="5">
        <v>46</v>
      </c>
      <c r="B48" s="4" t="str">
        <f t="shared" si="0"/>
        <v>20210063</v>
      </c>
      <c r="C48" s="4" t="s">
        <v>7</v>
      </c>
      <c r="D48" s="4" t="str">
        <f>"202100630216"</f>
        <v>202100630216</v>
      </c>
      <c r="E48" s="5">
        <v>63</v>
      </c>
      <c r="F48" s="5"/>
    </row>
    <row r="49" spans="1:6">
      <c r="A49" s="5">
        <v>47</v>
      </c>
      <c r="B49" s="4" t="str">
        <f t="shared" si="0"/>
        <v>20210063</v>
      </c>
      <c r="C49" s="4" t="s">
        <v>7</v>
      </c>
      <c r="D49" s="4" t="str">
        <f>"202100630217"</f>
        <v>202100630217</v>
      </c>
      <c r="E49" s="5">
        <v>0</v>
      </c>
      <c r="F49" s="5" t="s">
        <v>8</v>
      </c>
    </row>
    <row r="50" spans="1:6">
      <c r="A50" s="5">
        <v>48</v>
      </c>
      <c r="B50" s="4" t="str">
        <f t="shared" si="0"/>
        <v>20210063</v>
      </c>
      <c r="C50" s="4" t="s">
        <v>7</v>
      </c>
      <c r="D50" s="4" t="str">
        <f>"202100630218"</f>
        <v>202100630218</v>
      </c>
      <c r="E50" s="5">
        <v>54</v>
      </c>
      <c r="F50" s="5"/>
    </row>
    <row r="51" spans="1:6">
      <c r="A51" s="5">
        <v>49</v>
      </c>
      <c r="B51" s="4" t="str">
        <f t="shared" si="0"/>
        <v>20210063</v>
      </c>
      <c r="C51" s="4" t="s">
        <v>7</v>
      </c>
      <c r="D51" s="4" t="str">
        <f>"202100630219"</f>
        <v>202100630219</v>
      </c>
      <c r="E51" s="5">
        <v>71</v>
      </c>
      <c r="F51" s="5"/>
    </row>
    <row r="52" spans="1:6">
      <c r="A52" s="5">
        <v>50</v>
      </c>
      <c r="B52" s="4" t="str">
        <f t="shared" si="0"/>
        <v>20210063</v>
      </c>
      <c r="C52" s="4" t="s">
        <v>7</v>
      </c>
      <c r="D52" s="4" t="str">
        <f>"202100630220"</f>
        <v>202100630220</v>
      </c>
      <c r="E52" s="5">
        <v>63</v>
      </c>
      <c r="F52" s="5"/>
    </row>
    <row r="53" spans="1:6">
      <c r="A53" s="5">
        <v>51</v>
      </c>
      <c r="B53" s="4" t="str">
        <f t="shared" si="0"/>
        <v>20210063</v>
      </c>
      <c r="C53" s="4" t="s">
        <v>7</v>
      </c>
      <c r="D53" s="4" t="str">
        <f>"202100630221"</f>
        <v>202100630221</v>
      </c>
      <c r="E53" s="5">
        <v>70</v>
      </c>
      <c r="F53" s="5"/>
    </row>
    <row r="54" spans="1:6">
      <c r="A54" s="5">
        <v>52</v>
      </c>
      <c r="B54" s="4" t="str">
        <f t="shared" si="0"/>
        <v>20210063</v>
      </c>
      <c r="C54" s="4" t="s">
        <v>7</v>
      </c>
      <c r="D54" s="4" t="str">
        <f>"202100630222"</f>
        <v>202100630222</v>
      </c>
      <c r="E54" s="5">
        <v>58</v>
      </c>
      <c r="F54" s="5"/>
    </row>
    <row r="55" spans="1:6">
      <c r="A55" s="5">
        <v>53</v>
      </c>
      <c r="B55" s="4" t="str">
        <f t="shared" si="0"/>
        <v>20210063</v>
      </c>
      <c r="C55" s="4" t="s">
        <v>7</v>
      </c>
      <c r="D55" s="4" t="str">
        <f>"202100630223"</f>
        <v>202100630223</v>
      </c>
      <c r="E55" s="5">
        <v>49</v>
      </c>
      <c r="F55" s="5"/>
    </row>
    <row r="56" spans="1:6">
      <c r="A56" s="5">
        <v>54</v>
      </c>
      <c r="B56" s="4" t="str">
        <f t="shared" si="0"/>
        <v>20210063</v>
      </c>
      <c r="C56" s="4" t="s">
        <v>7</v>
      </c>
      <c r="D56" s="4" t="str">
        <f>"202100630224"</f>
        <v>202100630224</v>
      </c>
      <c r="E56" s="5">
        <v>59</v>
      </c>
      <c r="F56" s="5"/>
    </row>
    <row r="57" spans="1:6">
      <c r="A57" s="5">
        <v>55</v>
      </c>
      <c r="B57" s="4" t="str">
        <f t="shared" si="0"/>
        <v>20210063</v>
      </c>
      <c r="C57" s="4" t="s">
        <v>7</v>
      </c>
      <c r="D57" s="4" t="str">
        <f>"202100630225"</f>
        <v>202100630225</v>
      </c>
      <c r="E57" s="5">
        <v>49</v>
      </c>
      <c r="F57" s="5"/>
    </row>
    <row r="58" spans="1:6">
      <c r="A58" s="5">
        <v>56</v>
      </c>
      <c r="B58" s="4" t="str">
        <f t="shared" si="0"/>
        <v>20210063</v>
      </c>
      <c r="C58" s="4" t="s">
        <v>7</v>
      </c>
      <c r="D58" s="4" t="str">
        <f>"202100630226"</f>
        <v>202100630226</v>
      </c>
      <c r="E58" s="5">
        <v>57</v>
      </c>
      <c r="F58" s="5"/>
    </row>
    <row r="59" spans="1:6">
      <c r="A59" s="5">
        <v>57</v>
      </c>
      <c r="B59" s="4" t="str">
        <f t="shared" si="0"/>
        <v>20210063</v>
      </c>
      <c r="C59" s="4" t="s">
        <v>7</v>
      </c>
      <c r="D59" s="4" t="str">
        <f>"202100630227"</f>
        <v>202100630227</v>
      </c>
      <c r="E59" s="5">
        <v>0</v>
      </c>
      <c r="F59" s="5" t="s">
        <v>8</v>
      </c>
    </row>
    <row r="60" spans="1:6">
      <c r="A60" s="5">
        <v>58</v>
      </c>
      <c r="B60" s="4" t="str">
        <f t="shared" si="0"/>
        <v>20210063</v>
      </c>
      <c r="C60" s="4" t="s">
        <v>7</v>
      </c>
      <c r="D60" s="4" t="str">
        <f>"202100630228"</f>
        <v>202100630228</v>
      </c>
      <c r="E60" s="5">
        <v>0</v>
      </c>
      <c r="F60" s="5" t="s">
        <v>8</v>
      </c>
    </row>
    <row r="61" spans="1:6">
      <c r="A61" s="5">
        <v>59</v>
      </c>
      <c r="B61" s="4" t="str">
        <f t="shared" si="0"/>
        <v>20210063</v>
      </c>
      <c r="C61" s="4" t="s">
        <v>7</v>
      </c>
      <c r="D61" s="4" t="str">
        <f>"202100630229"</f>
        <v>202100630229</v>
      </c>
      <c r="E61" s="5">
        <v>0</v>
      </c>
      <c r="F61" s="5" t="s">
        <v>8</v>
      </c>
    </row>
    <row r="62" spans="1:6">
      <c r="A62" s="5">
        <v>60</v>
      </c>
      <c r="B62" s="4" t="str">
        <f t="shared" si="0"/>
        <v>20210063</v>
      </c>
      <c r="C62" s="4" t="s">
        <v>7</v>
      </c>
      <c r="D62" s="4" t="str">
        <f>"202100630230"</f>
        <v>202100630230</v>
      </c>
      <c r="E62" s="5">
        <v>58</v>
      </c>
      <c r="F62" s="5"/>
    </row>
    <row r="63" spans="1:6">
      <c r="A63" s="5">
        <v>61</v>
      </c>
      <c r="B63" s="4" t="str">
        <f t="shared" si="0"/>
        <v>20210063</v>
      </c>
      <c r="C63" s="4" t="s">
        <v>7</v>
      </c>
      <c r="D63" s="4" t="str">
        <f>"202100630301"</f>
        <v>202100630301</v>
      </c>
      <c r="E63" s="5">
        <v>45</v>
      </c>
      <c r="F63" s="5"/>
    </row>
    <row r="64" spans="1:6">
      <c r="A64" s="5">
        <v>62</v>
      </c>
      <c r="B64" s="4" t="str">
        <f t="shared" si="0"/>
        <v>20210063</v>
      </c>
      <c r="C64" s="4" t="s">
        <v>7</v>
      </c>
      <c r="D64" s="4" t="str">
        <f>"202100630302"</f>
        <v>202100630302</v>
      </c>
      <c r="E64" s="5">
        <v>61</v>
      </c>
      <c r="F64" s="5"/>
    </row>
    <row r="65" spans="1:6">
      <c r="A65" s="5">
        <v>63</v>
      </c>
      <c r="B65" s="4" t="str">
        <f t="shared" si="0"/>
        <v>20210063</v>
      </c>
      <c r="C65" s="4" t="s">
        <v>7</v>
      </c>
      <c r="D65" s="4" t="str">
        <f>"202100630303"</f>
        <v>202100630303</v>
      </c>
      <c r="E65" s="5">
        <v>0</v>
      </c>
      <c r="F65" s="5" t="s">
        <v>8</v>
      </c>
    </row>
    <row r="66" spans="1:6">
      <c r="A66" s="5">
        <v>64</v>
      </c>
      <c r="B66" s="4" t="str">
        <f t="shared" ref="B66:B97" si="1">"20210058"</f>
        <v>20210058</v>
      </c>
      <c r="C66" s="4" t="s">
        <v>9</v>
      </c>
      <c r="D66" s="4" t="str">
        <f>"202100580401"</f>
        <v>202100580401</v>
      </c>
      <c r="E66" s="5">
        <v>0</v>
      </c>
      <c r="F66" s="5" t="s">
        <v>8</v>
      </c>
    </row>
    <row r="67" spans="1:6">
      <c r="A67" s="5">
        <v>65</v>
      </c>
      <c r="B67" s="4" t="str">
        <f t="shared" si="1"/>
        <v>20210058</v>
      </c>
      <c r="C67" s="4" t="s">
        <v>9</v>
      </c>
      <c r="D67" s="4" t="str">
        <f>"202100580402"</f>
        <v>202100580402</v>
      </c>
      <c r="E67" s="5">
        <v>0</v>
      </c>
      <c r="F67" s="5" t="s">
        <v>8</v>
      </c>
    </row>
    <row r="68" spans="1:6">
      <c r="A68" s="5">
        <v>66</v>
      </c>
      <c r="B68" s="4" t="str">
        <f t="shared" si="1"/>
        <v>20210058</v>
      </c>
      <c r="C68" s="4" t="s">
        <v>9</v>
      </c>
      <c r="D68" s="4" t="str">
        <f>"202100580403"</f>
        <v>202100580403</v>
      </c>
      <c r="E68" s="5">
        <v>63</v>
      </c>
      <c r="F68" s="5"/>
    </row>
    <row r="69" spans="1:6">
      <c r="A69" s="5">
        <v>67</v>
      </c>
      <c r="B69" s="4" t="str">
        <f t="shared" si="1"/>
        <v>20210058</v>
      </c>
      <c r="C69" s="4" t="s">
        <v>9</v>
      </c>
      <c r="D69" s="4" t="str">
        <f>"202100580404"</f>
        <v>202100580404</v>
      </c>
      <c r="E69" s="5">
        <v>51</v>
      </c>
      <c r="F69" s="5"/>
    </row>
    <row r="70" spans="1:6">
      <c r="A70" s="5">
        <v>68</v>
      </c>
      <c r="B70" s="4" t="str">
        <f t="shared" si="1"/>
        <v>20210058</v>
      </c>
      <c r="C70" s="4" t="s">
        <v>9</v>
      </c>
      <c r="D70" s="4" t="str">
        <f>"202100580405"</f>
        <v>202100580405</v>
      </c>
      <c r="E70" s="5">
        <v>0</v>
      </c>
      <c r="F70" s="5" t="s">
        <v>8</v>
      </c>
    </row>
    <row r="71" spans="1:6">
      <c r="A71" s="5">
        <v>69</v>
      </c>
      <c r="B71" s="4" t="str">
        <f t="shared" si="1"/>
        <v>20210058</v>
      </c>
      <c r="C71" s="4" t="s">
        <v>9</v>
      </c>
      <c r="D71" s="4" t="str">
        <f>"202100580406"</f>
        <v>202100580406</v>
      </c>
      <c r="E71" s="5">
        <v>0</v>
      </c>
      <c r="F71" s="5" t="s">
        <v>8</v>
      </c>
    </row>
    <row r="72" spans="1:6">
      <c r="A72" s="5">
        <v>70</v>
      </c>
      <c r="B72" s="4" t="str">
        <f t="shared" si="1"/>
        <v>20210058</v>
      </c>
      <c r="C72" s="4" t="s">
        <v>9</v>
      </c>
      <c r="D72" s="4" t="str">
        <f>"202100580407"</f>
        <v>202100580407</v>
      </c>
      <c r="E72" s="5">
        <v>69</v>
      </c>
      <c r="F72" s="5"/>
    </row>
    <row r="73" spans="1:6">
      <c r="A73" s="5">
        <v>71</v>
      </c>
      <c r="B73" s="4" t="str">
        <f t="shared" si="1"/>
        <v>20210058</v>
      </c>
      <c r="C73" s="4" t="s">
        <v>9</v>
      </c>
      <c r="D73" s="4" t="str">
        <f>"202100580408"</f>
        <v>202100580408</v>
      </c>
      <c r="E73" s="5">
        <v>0</v>
      </c>
      <c r="F73" s="5" t="s">
        <v>8</v>
      </c>
    </row>
    <row r="74" spans="1:6">
      <c r="A74" s="5">
        <v>72</v>
      </c>
      <c r="B74" s="4" t="str">
        <f t="shared" si="1"/>
        <v>20210058</v>
      </c>
      <c r="C74" s="4" t="s">
        <v>9</v>
      </c>
      <c r="D74" s="4" t="str">
        <f>"202100580409"</f>
        <v>202100580409</v>
      </c>
      <c r="E74" s="5">
        <v>66</v>
      </c>
      <c r="F74" s="5"/>
    </row>
    <row r="75" spans="1:6">
      <c r="A75" s="5">
        <v>73</v>
      </c>
      <c r="B75" s="4" t="str">
        <f t="shared" si="1"/>
        <v>20210058</v>
      </c>
      <c r="C75" s="4" t="s">
        <v>9</v>
      </c>
      <c r="D75" s="4" t="str">
        <f>"202100580410"</f>
        <v>202100580410</v>
      </c>
      <c r="E75" s="5">
        <v>60</v>
      </c>
      <c r="F75" s="5"/>
    </row>
    <row r="76" spans="1:6">
      <c r="A76" s="5">
        <v>74</v>
      </c>
      <c r="B76" s="4" t="str">
        <f t="shared" si="1"/>
        <v>20210058</v>
      </c>
      <c r="C76" s="4" t="s">
        <v>9</v>
      </c>
      <c r="D76" s="4" t="str">
        <f>"202100580411"</f>
        <v>202100580411</v>
      </c>
      <c r="E76" s="5">
        <v>60</v>
      </c>
      <c r="F76" s="5"/>
    </row>
    <row r="77" spans="1:6">
      <c r="A77" s="5">
        <v>75</v>
      </c>
      <c r="B77" s="4" t="str">
        <f t="shared" si="1"/>
        <v>20210058</v>
      </c>
      <c r="C77" s="4" t="s">
        <v>9</v>
      </c>
      <c r="D77" s="4" t="str">
        <f>"202100580412"</f>
        <v>202100580412</v>
      </c>
      <c r="E77" s="5">
        <v>79</v>
      </c>
      <c r="F77" s="5"/>
    </row>
    <row r="78" spans="1:6">
      <c r="A78" s="5">
        <v>76</v>
      </c>
      <c r="B78" s="4" t="str">
        <f t="shared" si="1"/>
        <v>20210058</v>
      </c>
      <c r="C78" s="4" t="s">
        <v>9</v>
      </c>
      <c r="D78" s="4" t="str">
        <f>"202100580413"</f>
        <v>202100580413</v>
      </c>
      <c r="E78" s="5">
        <v>0</v>
      </c>
      <c r="F78" s="5" t="s">
        <v>8</v>
      </c>
    </row>
    <row r="79" spans="1:6">
      <c r="A79" s="5">
        <v>77</v>
      </c>
      <c r="B79" s="4" t="str">
        <f t="shared" si="1"/>
        <v>20210058</v>
      </c>
      <c r="C79" s="4" t="s">
        <v>9</v>
      </c>
      <c r="D79" s="4" t="str">
        <f>"202100580414"</f>
        <v>202100580414</v>
      </c>
      <c r="E79" s="5">
        <v>0</v>
      </c>
      <c r="F79" s="5" t="s">
        <v>8</v>
      </c>
    </row>
    <row r="80" spans="1:6">
      <c r="A80" s="5">
        <v>78</v>
      </c>
      <c r="B80" s="4" t="str">
        <f t="shared" si="1"/>
        <v>20210058</v>
      </c>
      <c r="C80" s="4" t="s">
        <v>9</v>
      </c>
      <c r="D80" s="4" t="str">
        <f>"202100580415"</f>
        <v>202100580415</v>
      </c>
      <c r="E80" s="5">
        <v>61</v>
      </c>
      <c r="F80" s="5"/>
    </row>
    <row r="81" spans="1:6">
      <c r="A81" s="5">
        <v>79</v>
      </c>
      <c r="B81" s="4" t="str">
        <f t="shared" si="1"/>
        <v>20210058</v>
      </c>
      <c r="C81" s="4" t="s">
        <v>9</v>
      </c>
      <c r="D81" s="4" t="str">
        <f>"202100580416"</f>
        <v>202100580416</v>
      </c>
      <c r="E81" s="5">
        <v>0</v>
      </c>
      <c r="F81" s="5" t="s">
        <v>8</v>
      </c>
    </row>
    <row r="82" spans="1:6">
      <c r="A82" s="5">
        <v>80</v>
      </c>
      <c r="B82" s="4" t="str">
        <f t="shared" si="1"/>
        <v>20210058</v>
      </c>
      <c r="C82" s="4" t="s">
        <v>9</v>
      </c>
      <c r="D82" s="4" t="str">
        <f>"202100580417"</f>
        <v>202100580417</v>
      </c>
      <c r="E82" s="5">
        <v>54</v>
      </c>
      <c r="F82" s="5"/>
    </row>
    <row r="83" spans="1:6">
      <c r="A83" s="5">
        <v>81</v>
      </c>
      <c r="B83" s="4" t="str">
        <f t="shared" si="1"/>
        <v>20210058</v>
      </c>
      <c r="C83" s="4" t="s">
        <v>9</v>
      </c>
      <c r="D83" s="4" t="str">
        <f>"202100580418"</f>
        <v>202100580418</v>
      </c>
      <c r="E83" s="5">
        <v>0</v>
      </c>
      <c r="F83" s="5" t="s">
        <v>8</v>
      </c>
    </row>
    <row r="84" spans="1:6">
      <c r="A84" s="5">
        <v>82</v>
      </c>
      <c r="B84" s="4" t="str">
        <f t="shared" si="1"/>
        <v>20210058</v>
      </c>
      <c r="C84" s="4" t="s">
        <v>9</v>
      </c>
      <c r="D84" s="4" t="str">
        <f>"202100580419"</f>
        <v>202100580419</v>
      </c>
      <c r="E84" s="5">
        <v>81</v>
      </c>
      <c r="F84" s="5"/>
    </row>
    <row r="85" spans="1:6">
      <c r="A85" s="5">
        <v>83</v>
      </c>
      <c r="B85" s="4" t="str">
        <f t="shared" si="1"/>
        <v>20210058</v>
      </c>
      <c r="C85" s="4" t="s">
        <v>9</v>
      </c>
      <c r="D85" s="4" t="str">
        <f>"202100580420"</f>
        <v>202100580420</v>
      </c>
      <c r="E85" s="5">
        <v>74</v>
      </c>
      <c r="F85" s="5"/>
    </row>
    <row r="86" spans="1:6">
      <c r="A86" s="5">
        <v>84</v>
      </c>
      <c r="B86" s="4" t="str">
        <f t="shared" si="1"/>
        <v>20210058</v>
      </c>
      <c r="C86" s="4" t="s">
        <v>9</v>
      </c>
      <c r="D86" s="4" t="str">
        <f>"202100580421"</f>
        <v>202100580421</v>
      </c>
      <c r="E86" s="5">
        <v>58</v>
      </c>
      <c r="F86" s="5"/>
    </row>
    <row r="87" spans="1:6">
      <c r="A87" s="5">
        <v>85</v>
      </c>
      <c r="B87" s="4" t="str">
        <f t="shared" si="1"/>
        <v>20210058</v>
      </c>
      <c r="C87" s="4" t="s">
        <v>9</v>
      </c>
      <c r="D87" s="4" t="str">
        <f>"202100580422"</f>
        <v>202100580422</v>
      </c>
      <c r="E87" s="5">
        <v>0</v>
      </c>
      <c r="F87" s="5" t="s">
        <v>8</v>
      </c>
    </row>
    <row r="88" spans="1:6">
      <c r="A88" s="5">
        <v>86</v>
      </c>
      <c r="B88" s="4" t="str">
        <f t="shared" si="1"/>
        <v>20210058</v>
      </c>
      <c r="C88" s="4" t="s">
        <v>9</v>
      </c>
      <c r="D88" s="4" t="str">
        <f>"202100580423"</f>
        <v>202100580423</v>
      </c>
      <c r="E88" s="5">
        <v>72</v>
      </c>
      <c r="F88" s="5"/>
    </row>
    <row r="89" spans="1:6">
      <c r="A89" s="5">
        <v>87</v>
      </c>
      <c r="B89" s="4" t="str">
        <f t="shared" si="1"/>
        <v>20210058</v>
      </c>
      <c r="C89" s="4" t="s">
        <v>9</v>
      </c>
      <c r="D89" s="4" t="str">
        <f>"202100580424"</f>
        <v>202100580424</v>
      </c>
      <c r="E89" s="5">
        <v>53</v>
      </c>
      <c r="F89" s="5"/>
    </row>
    <row r="90" spans="1:6">
      <c r="A90" s="5">
        <v>88</v>
      </c>
      <c r="B90" s="4" t="str">
        <f t="shared" si="1"/>
        <v>20210058</v>
      </c>
      <c r="C90" s="4" t="s">
        <v>9</v>
      </c>
      <c r="D90" s="4" t="str">
        <f>"202100580425"</f>
        <v>202100580425</v>
      </c>
      <c r="E90" s="5">
        <v>0</v>
      </c>
      <c r="F90" s="5" t="s">
        <v>8</v>
      </c>
    </row>
    <row r="91" spans="1:6">
      <c r="A91" s="5">
        <v>89</v>
      </c>
      <c r="B91" s="4" t="str">
        <f t="shared" si="1"/>
        <v>20210058</v>
      </c>
      <c r="C91" s="4" t="s">
        <v>9</v>
      </c>
      <c r="D91" s="4" t="str">
        <f>"202100580426"</f>
        <v>202100580426</v>
      </c>
      <c r="E91" s="5">
        <v>0</v>
      </c>
      <c r="F91" s="5" t="s">
        <v>8</v>
      </c>
    </row>
    <row r="92" spans="1:6">
      <c r="A92" s="5">
        <v>90</v>
      </c>
      <c r="B92" s="4" t="str">
        <f t="shared" si="1"/>
        <v>20210058</v>
      </c>
      <c r="C92" s="4" t="s">
        <v>9</v>
      </c>
      <c r="D92" s="4" t="str">
        <f>"202100580427"</f>
        <v>202100580427</v>
      </c>
      <c r="E92" s="5">
        <v>0</v>
      </c>
      <c r="F92" s="5" t="s">
        <v>8</v>
      </c>
    </row>
    <row r="93" spans="1:6">
      <c r="A93" s="5">
        <v>91</v>
      </c>
      <c r="B93" s="4" t="str">
        <f t="shared" si="1"/>
        <v>20210058</v>
      </c>
      <c r="C93" s="4" t="s">
        <v>9</v>
      </c>
      <c r="D93" s="4" t="str">
        <f>"202100580428"</f>
        <v>202100580428</v>
      </c>
      <c r="E93" s="5">
        <v>72</v>
      </c>
      <c r="F93" s="5"/>
    </row>
    <row r="94" spans="1:6">
      <c r="A94" s="5">
        <v>92</v>
      </c>
      <c r="B94" s="4" t="str">
        <f t="shared" si="1"/>
        <v>20210058</v>
      </c>
      <c r="C94" s="4" t="s">
        <v>9</v>
      </c>
      <c r="D94" s="4" t="str">
        <f>"202100580429"</f>
        <v>202100580429</v>
      </c>
      <c r="E94" s="5">
        <v>73</v>
      </c>
      <c r="F94" s="5"/>
    </row>
    <row r="95" spans="1:6">
      <c r="A95" s="5">
        <v>93</v>
      </c>
      <c r="B95" s="4" t="str">
        <f t="shared" si="1"/>
        <v>20210058</v>
      </c>
      <c r="C95" s="4" t="s">
        <v>9</v>
      </c>
      <c r="D95" s="4" t="str">
        <f>"202100580430"</f>
        <v>202100580430</v>
      </c>
      <c r="E95" s="5">
        <v>76</v>
      </c>
      <c r="F95" s="5"/>
    </row>
    <row r="96" spans="1:6">
      <c r="A96" s="5">
        <v>94</v>
      </c>
      <c r="B96" s="4" t="str">
        <f t="shared" si="1"/>
        <v>20210058</v>
      </c>
      <c r="C96" s="4" t="s">
        <v>9</v>
      </c>
      <c r="D96" s="4" t="str">
        <f>"202100580501"</f>
        <v>202100580501</v>
      </c>
      <c r="E96" s="5">
        <v>0</v>
      </c>
      <c r="F96" s="5" t="s">
        <v>8</v>
      </c>
    </row>
    <row r="97" spans="1:6">
      <c r="A97" s="5">
        <v>95</v>
      </c>
      <c r="B97" s="4" t="str">
        <f t="shared" si="1"/>
        <v>20210058</v>
      </c>
      <c r="C97" s="4" t="s">
        <v>9</v>
      </c>
      <c r="D97" s="4" t="str">
        <f>"202100580502"</f>
        <v>202100580502</v>
      </c>
      <c r="E97" s="5">
        <v>0</v>
      </c>
      <c r="F97" s="5" t="s">
        <v>8</v>
      </c>
    </row>
  </sheetData>
  <mergeCells count="1">
    <mergeCell ref="A1:F1"/>
  </mergeCells>
  <conditionalFormatting sqref="D2:D103 D105:D65531">
    <cfRule type="expression" dxfId="0" priority="1">
      <formula>AND(COUNTIF($D$2:$D$97,D2)+COUNTIF($D$98:$D$103,D2)+COUNTIF($D$105:$D$65531,D2)&gt;1,NOT(ISBLANK(D2)))</formula>
    </cfRule>
  </conditionalFormatting>
  <pageMargins left="0.590277777777778" right="0.236111111111111" top="0.472222222222222" bottom="1.10208333333333" header="0.236111111111111" footer="0.78680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2021-12-19T06:39:00Z</dcterms:created>
  <dcterms:modified xsi:type="dcterms:W3CDTF">2021-12-20T07:21:59Z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8E481D6E5CDC4C7A84E16F531E5AEBFF</vt:lpwstr>
  </property>
  <property fmtid="{D5CDD505-2E9C-101B-9397-08002B2CF9AE}" pid="3" name="KSOProductBuildVer">
    <vt:lpwstr>2052-11.1.0.11115</vt:lpwstr>
  </property>
</Properties>
</file>